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pleton-my.sharepoint.com/personal/ramacciottid_mapleton_us/Documents/MEF/Chapters/"/>
    </mc:Choice>
  </mc:AlternateContent>
  <xr:revisionPtr revIDLastSave="168" documentId="13_ncr:1_{3A437B08-8FAD-4192-9C46-6F364FD71DF4}" xr6:coauthVersionLast="47" xr6:coauthVersionMax="47" xr10:uidLastSave="{15B4DC82-0FA2-4544-BBDB-E9FF35B16994}"/>
  <bookViews>
    <workbookView xWindow="57480" yWindow="0" windowWidth="29040" windowHeight="15840" xr2:uid="{298AF7A6-13E5-4530-A5E0-78B68893CBCE}"/>
  </bookViews>
  <sheets>
    <sheet name="Fundraising Tracking" sheetId="1" r:id="rId1"/>
    <sheet name="Data Val. Li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D17" i="1"/>
  <c r="I76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D18" i="1"/>
  <c r="D19" i="1"/>
  <c r="D22" i="1"/>
  <c r="C13" i="1"/>
  <c r="C14" i="1" s="1"/>
  <c r="D20" i="1"/>
  <c r="D24" i="1"/>
  <c r="D21" i="1"/>
  <c r="D23" i="1"/>
  <c r="D25" i="1"/>
  <c r="D26" i="1"/>
  <c r="D27" i="1"/>
  <c r="D28" i="1"/>
  <c r="G76" i="1"/>
  <c r="D30" i="1" l="1"/>
  <c r="J76" i="1"/>
  <c r="E21" i="1"/>
  <c r="F21" i="1" s="1"/>
  <c r="E19" i="1"/>
  <c r="F19" i="1" s="1"/>
  <c r="E26" i="1"/>
  <c r="F26" i="1" s="1"/>
  <c r="E20" i="1"/>
  <c r="F20" i="1" s="1"/>
  <c r="E28" i="1"/>
  <c r="F28" i="1" s="1"/>
  <c r="E22" i="1"/>
  <c r="F22" i="1" s="1"/>
  <c r="E29" i="1"/>
  <c r="E23" i="1"/>
  <c r="F23" i="1" s="1"/>
  <c r="E17" i="1"/>
  <c r="F17" i="1" s="1"/>
  <c r="E24" i="1"/>
  <c r="F24" i="1" s="1"/>
  <c r="E18" i="1"/>
  <c r="F18" i="1" s="1"/>
  <c r="E25" i="1"/>
  <c r="F25" i="1" s="1"/>
  <c r="E27" i="1"/>
  <c r="F27" i="1" s="1"/>
  <c r="F12" i="1" l="1"/>
  <c r="F13" i="1" s="1"/>
  <c r="F29" i="1"/>
  <c r="F10" i="1" l="1"/>
  <c r="F11" i="1" s="1"/>
</calcChain>
</file>

<file path=xl/sharedStrings.xml><?xml version="1.0" encoding="utf-8"?>
<sst xmlns="http://schemas.openxmlformats.org/spreadsheetml/2006/main" count="68" uniqueCount="50">
  <si>
    <t>Fundraising Goals</t>
  </si>
  <si>
    <t>Status</t>
  </si>
  <si>
    <t>Start</t>
  </si>
  <si>
    <t>End</t>
  </si>
  <si>
    <t>100% Goal</t>
  </si>
  <si>
    <t>Target %</t>
  </si>
  <si>
    <t>Adjusted Goal</t>
  </si>
  <si>
    <t>Monthly Target</t>
  </si>
  <si>
    <t>Status Date</t>
  </si>
  <si>
    <t>Achieved</t>
  </si>
  <si>
    <t>Achieved %</t>
  </si>
  <si>
    <t>Remaining</t>
  </si>
  <si>
    <t>Remaining %</t>
  </si>
  <si>
    <t>Donations</t>
  </si>
  <si>
    <t>&lt;Chapter Name&gt;</t>
  </si>
  <si>
    <t>&lt;Date&gt;</t>
  </si>
  <si>
    <t>Total</t>
  </si>
  <si>
    <t>DATE</t>
  </si>
  <si>
    <t>MONTH</t>
  </si>
  <si>
    <t>YEAR</t>
  </si>
  <si>
    <t>DONOR (FIRST LAST)</t>
  </si>
  <si>
    <t>DONOR EMAIL</t>
  </si>
  <si>
    <t>DONATION AMOUNT</t>
  </si>
  <si>
    <t>August</t>
  </si>
  <si>
    <t>September</t>
  </si>
  <si>
    <t>TARGET</t>
  </si>
  <si>
    <t>DIFFERENCE</t>
  </si>
  <si>
    <t>January</t>
  </si>
  <si>
    <t>October</t>
  </si>
  <si>
    <t>November</t>
  </si>
  <si>
    <t>December</t>
  </si>
  <si>
    <t>Januray</t>
  </si>
  <si>
    <t>February</t>
  </si>
  <si>
    <t>March</t>
  </si>
  <si>
    <t>April</t>
  </si>
  <si>
    <t>May</t>
  </si>
  <si>
    <t>June</t>
  </si>
  <si>
    <t xml:space="preserve">July </t>
  </si>
  <si>
    <t>TOTAL DONATIONS</t>
  </si>
  <si>
    <t>July</t>
  </si>
  <si>
    <t>ITEM PURCHASED</t>
  </si>
  <si>
    <t>CALCULATED IN-KIND AMOUNT</t>
  </si>
  <si>
    <t>No</t>
  </si>
  <si>
    <t>Yes</t>
  </si>
  <si>
    <t>ITEM(S) PURCHASED</t>
  </si>
  <si>
    <t>VALUE OF ITEM(S)</t>
  </si>
  <si>
    <r>
      <t xml:space="preserve">Fundraising for:  </t>
    </r>
    <r>
      <rPr>
        <b/>
        <sz val="18"/>
        <color rgb="FF00B0F0"/>
        <rFont val="Aptos Narrow"/>
        <family val="2"/>
        <scheme val="minor"/>
      </rPr>
      <t>&lt;Campaign Name&gt;</t>
    </r>
  </si>
  <si>
    <t>Sheet Information</t>
  </si>
  <si>
    <t>Blue indicates areas you will need to include information</t>
  </si>
  <si>
    <t>Black indicates areas that include auto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</si>
</sst>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8"/>
      <color rgb="FF00B0F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8"/>
      </left>
      <right style="thin">
        <color theme="8"/>
      </right>
      <top style="thick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theme="8"/>
      </right>
      <top style="thick">
        <color indexed="64"/>
      </top>
      <bottom style="medium">
        <color theme="8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theme="8"/>
      </right>
      <top style="thick">
        <color indexed="64"/>
      </top>
      <bottom style="medium">
        <color theme="8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theme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0" fillId="0" borderId="5" xfId="2" applyFont="1" applyBorder="1" applyAlignment="1"/>
    <xf numFmtId="44" fontId="0" fillId="0" borderId="5" xfId="0" applyNumberFormat="1" applyBorder="1"/>
    <xf numFmtId="44" fontId="0" fillId="0" borderId="6" xfId="0" applyNumberFormat="1" applyBorder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44" fontId="0" fillId="0" borderId="0" xfId="0" applyNumberFormat="1"/>
    <xf numFmtId="0" fontId="2" fillId="2" borderId="1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0" borderId="0" xfId="0" applyBorder="1"/>
    <xf numFmtId="44" fontId="0" fillId="0" borderId="0" xfId="0" applyNumberFormat="1" applyBorder="1"/>
    <xf numFmtId="0" fontId="7" fillId="0" borderId="8" xfId="0" applyFont="1" applyBorder="1"/>
    <xf numFmtId="0" fontId="7" fillId="0" borderId="5" xfId="0" applyFont="1" applyBorder="1"/>
    <xf numFmtId="44" fontId="7" fillId="0" borderId="5" xfId="1" applyFont="1" applyBorder="1" applyAlignment="1"/>
    <xf numFmtId="9" fontId="7" fillId="0" borderId="5" xfId="2" applyFont="1" applyBorder="1" applyAlignment="1"/>
    <xf numFmtId="0" fontId="7" fillId="0" borderId="1" xfId="0" applyFont="1" applyBorder="1"/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0" fillId="0" borderId="29" xfId="0" applyBorder="1"/>
    <xf numFmtId="0" fontId="2" fillId="0" borderId="0" xfId="0" applyFont="1"/>
    <xf numFmtId="0" fontId="8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ck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ck">
          <color indexed="64"/>
        </bottom>
      </border>
    </dxf>
    <dxf>
      <numFmt numFmtId="164" formatCode="&quot;$&quot;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border outline="0">
        <top style="thick">
          <color indexed="64"/>
        </top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133EB0-195D-4D46-A5E8-82F8DDAB35A9}" name="Table1" displayName="Table1" ref="B33:J76" totalsRowCount="1" headerRowDxfId="33" dataDxfId="32" tableBorderDxfId="31">
  <autoFilter ref="B33:J75" xr:uid="{79133EB0-195D-4D46-A5E8-82F8DDAB35A9}"/>
  <tableColumns count="9">
    <tableColumn id="1" xr3:uid="{2F612FC1-456B-42AD-B245-2DB440802779}" name="DATE" totalsRowLabel="Total" dataDxfId="30" totalsRowDxfId="8"/>
    <tableColumn id="3" xr3:uid="{0C453795-D1CA-41E4-BD13-4197C03D5740}" name="MONTH" dataDxfId="29" totalsRowDxfId="7"/>
    <tableColumn id="4" xr3:uid="{202C9371-3E4E-4A13-A69B-CE77510DFF46}" name="YEAR" dataDxfId="28" totalsRowDxfId="6"/>
    <tableColumn id="5" xr3:uid="{31324CE0-78D3-4521-81D0-80D4BF99FF8A}" name="DONOR (FIRST LAST)" dataDxfId="27" totalsRowDxfId="5"/>
    <tableColumn id="6" xr3:uid="{E9356706-C019-4131-8495-B5C9DBD32065}" name="DONOR EMAIL" dataDxfId="26" totalsRowDxfId="4"/>
    <tableColumn id="7" xr3:uid="{28302B0F-B7D0-4323-B16C-8D9FD79BFD11}" name="DONATION AMOUNT" totalsRowFunction="custom" dataDxfId="25" totalsRowDxfId="3" dataCellStyle="Currency">
      <totalsRowFormula>SUM(Table1[DONATION AMOUNT])</totalsRowFormula>
    </tableColumn>
    <tableColumn id="13" xr3:uid="{1190DBB5-F552-4BB9-88A7-6E628D394E90}" name="ITEM(S) PURCHASED" dataDxfId="24" totalsRowDxfId="2"/>
    <tableColumn id="14" xr3:uid="{1E32E14C-28ED-43AA-82B6-79A1A7F90965}" name="VALUE OF ITEM(S)" totalsRowFunction="custom" dataDxfId="23" totalsRowDxfId="1" dataCellStyle="Currency">
      <totalsRowFormula>SUM(Table1[VALUE OF ITEM(S)])</totalsRowFormula>
    </tableColumn>
    <tableColumn id="15" xr3:uid="{A83CBAAF-439A-4D1F-9CB9-D08D1819027E}" name="CALCULATED IN-KIND AMOUNT" totalsRowFunction="custom" dataDxfId="22" totalsRowDxfId="0" dataCellStyle="Currency">
      <calculatedColumnFormula>Table1[[#This Row],[DONATION AMOUNT]]-Table1[[#This Row],[VALUE OF ITEM(S)]]</calculatedColumnFormula>
      <totalsRowFormula>SUM(Table1[CALCULATED IN-KIND AMOUNT])</totalsRow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13B806-297C-4D2F-91B2-C5C55B176A1D}" name="Table13" displayName="Table13" ref="B16:F30" totalsRowCount="1" headerRowDxfId="21" dataDxfId="20" tableBorderDxfId="19">
  <autoFilter ref="B16:F29" xr:uid="{B113B806-297C-4D2F-91B2-C5C55B176A1D}"/>
  <tableColumns count="5">
    <tableColumn id="1" xr3:uid="{E8F47ECC-EEDF-4500-B8AE-8E758F3CC190}" name="YEAR" totalsRowLabel="Total" dataDxfId="18" totalsRowDxfId="13"/>
    <tableColumn id="3" xr3:uid="{8A6433BF-EBAA-42E4-A104-B168BF93313D}" name="MONTH" dataDxfId="17" totalsRowDxfId="12"/>
    <tableColumn id="4" xr3:uid="{8525E46D-FB25-433F-9EB8-16B5EB92A256}" name="TOTAL DONATIONS" totalsRowFunction="custom" dataDxfId="16" totalsRowDxfId="11">
      <totalsRowFormula>SUM(Table13[TOTAL DONATIONS])</totalsRowFormula>
    </tableColumn>
    <tableColumn id="5" xr3:uid="{ACC7149C-AB05-45B3-A496-AFE496865E29}" name="TARGET" dataDxfId="15" totalsRowDxfId="10">
      <calculatedColumnFormula>$C$14</calculatedColumnFormula>
    </tableColumn>
    <tableColumn id="7" xr3:uid="{C62B0E28-ED04-4FF1-921E-539AD0C7E180}" name="DIFFERENCE" dataDxfId="14" totalsRowDxfId="9">
      <calculatedColumnFormula>Table13[[#This Row],[TOTAL DONATIONS]]-Table13[[#This Row],[TARGET]]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56DE-AFCF-4337-AE88-FF5D644845FC}">
  <dimension ref="A1:S77"/>
  <sheetViews>
    <sheetView tabSelected="1" workbookViewId="0">
      <selection activeCell="I17" sqref="I17"/>
    </sheetView>
  </sheetViews>
  <sheetFormatPr defaultColWidth="0" defaultRowHeight="14.5" zeroHeight="1" x14ac:dyDescent="0.35"/>
  <cols>
    <col min="1" max="1" width="1.453125" customWidth="1"/>
    <col min="2" max="2" width="13.36328125" bestFit="1" customWidth="1"/>
    <col min="3" max="3" width="12" bestFit="1" customWidth="1"/>
    <col min="4" max="4" width="9.90625" bestFit="1" customWidth="1"/>
    <col min="5" max="5" width="24.26953125" customWidth="1"/>
    <col min="6" max="6" width="21.7265625" customWidth="1"/>
    <col min="7" max="7" width="23" bestFit="1" customWidth="1"/>
    <col min="8" max="8" width="23.54296875" bestFit="1" customWidth="1"/>
    <col min="9" max="9" width="20.7265625" bestFit="1" customWidth="1"/>
    <col min="10" max="10" width="32.81640625" customWidth="1"/>
    <col min="11" max="11" width="12.08984375" bestFit="1" customWidth="1"/>
    <col min="12" max="12" width="16.453125" bestFit="1" customWidth="1"/>
    <col min="13" max="13" width="17.7265625" customWidth="1"/>
    <col min="14" max="14" width="21.90625" customWidth="1"/>
    <col min="15" max="15" width="23.453125" bestFit="1" customWidth="1"/>
    <col min="16" max="16" width="23" bestFit="1" customWidth="1"/>
    <col min="17" max="17" width="4.08984375" customWidth="1"/>
    <col min="18" max="19" width="0" hidden="1" customWidth="1"/>
    <col min="20" max="16384" width="8.7265625" hidden="1"/>
  </cols>
  <sheetData>
    <row r="1" spans="1:11" ht="15" thickBot="1" x14ac:dyDescent="0.4"/>
    <row r="2" spans="1:11" ht="14.5" customHeight="1" x14ac:dyDescent="0.35">
      <c r="B2" s="57" t="s">
        <v>14</v>
      </c>
      <c r="C2" s="58"/>
      <c r="D2" s="58"/>
      <c r="E2" s="58"/>
      <c r="F2" s="58"/>
      <c r="G2" s="58"/>
      <c r="H2" s="58"/>
      <c r="I2" s="58"/>
      <c r="J2" s="59"/>
    </row>
    <row r="3" spans="1:11" ht="14.5" customHeight="1" thickBot="1" x14ac:dyDescent="0.4">
      <c r="B3" s="60"/>
      <c r="C3" s="61"/>
      <c r="D3" s="61"/>
      <c r="E3" s="61"/>
      <c r="F3" s="61"/>
      <c r="G3" s="61"/>
      <c r="H3" s="61"/>
      <c r="I3" s="61"/>
      <c r="J3" s="62"/>
    </row>
    <row r="4" spans="1:11" ht="15" thickBot="1" x14ac:dyDescent="0.4"/>
    <row r="5" spans="1:11" ht="15" customHeight="1" x14ac:dyDescent="0.35">
      <c r="B5" s="36" t="s">
        <v>46</v>
      </c>
      <c r="C5" s="37"/>
      <c r="D5" s="37"/>
      <c r="E5" s="37"/>
      <c r="F5" s="37"/>
      <c r="G5" s="37"/>
      <c r="H5" s="37"/>
      <c r="I5" s="37"/>
      <c r="J5" s="38"/>
    </row>
    <row r="6" spans="1:11" ht="15" customHeight="1" thickBot="1" x14ac:dyDescent="0.4">
      <c r="B6" s="39"/>
      <c r="C6" s="40"/>
      <c r="D6" s="40"/>
      <c r="E6" s="40"/>
      <c r="F6" s="40"/>
      <c r="G6" s="40"/>
      <c r="H6" s="40"/>
      <c r="I6" s="40"/>
      <c r="J6" s="41"/>
    </row>
    <row r="7" spans="1:11" ht="15" thickBot="1" x14ac:dyDescent="0.4">
      <c r="B7" s="3"/>
      <c r="C7" s="3"/>
      <c r="E7" s="3"/>
    </row>
    <row r="8" spans="1:11" ht="19.5" thickTop="1" thickBot="1" x14ac:dyDescent="0.5">
      <c r="B8" s="42" t="s">
        <v>0</v>
      </c>
      <c r="C8" s="43"/>
      <c r="D8" s="2"/>
      <c r="E8" s="44" t="s">
        <v>1</v>
      </c>
      <c r="F8" s="43"/>
    </row>
    <row r="9" spans="1:11" ht="15" thickTop="1" x14ac:dyDescent="0.35">
      <c r="A9" s="2"/>
      <c r="B9" t="s">
        <v>2</v>
      </c>
      <c r="C9" s="47" t="s">
        <v>15</v>
      </c>
      <c r="D9" s="2"/>
      <c r="E9" t="s">
        <v>8</v>
      </c>
      <c r="F9" s="51" t="s">
        <v>15</v>
      </c>
      <c r="G9" s="1"/>
    </row>
    <row r="10" spans="1:11" ht="15" thickBot="1" x14ac:dyDescent="0.4">
      <c r="A10" s="2"/>
      <c r="B10" t="s">
        <v>3</v>
      </c>
      <c r="C10" s="48" t="s">
        <v>15</v>
      </c>
      <c r="D10" s="2"/>
      <c r="E10" t="s">
        <v>9</v>
      </c>
      <c r="F10" s="2">
        <f>Table13[[#Totals],[TOTAL DONATIONS]]</f>
        <v>0</v>
      </c>
    </row>
    <row r="11" spans="1:11" ht="19.5" thickTop="1" thickBot="1" x14ac:dyDescent="0.5">
      <c r="A11" s="2"/>
      <c r="B11" t="s">
        <v>4</v>
      </c>
      <c r="C11" s="49">
        <v>0</v>
      </c>
      <c r="D11" s="2"/>
      <c r="E11" t="s">
        <v>10</v>
      </c>
      <c r="F11" s="13" t="e">
        <f>F10/C13</f>
        <v>#DIV/0!</v>
      </c>
      <c r="H11" s="63" t="s">
        <v>47</v>
      </c>
      <c r="I11" s="63"/>
      <c r="J11" s="63"/>
    </row>
    <row r="12" spans="1:11" ht="15" thickTop="1" x14ac:dyDescent="0.35">
      <c r="A12" s="2"/>
      <c r="B12" t="s">
        <v>5</v>
      </c>
      <c r="C12" s="50">
        <v>0</v>
      </c>
      <c r="D12" s="2"/>
      <c r="E12" t="s">
        <v>11</v>
      </c>
      <c r="F12" s="23">
        <f>C13-Table13[[#Totals],[TOTAL DONATIONS]]</f>
        <v>0</v>
      </c>
      <c r="G12" s="1"/>
      <c r="H12" s="66" t="s">
        <v>48</v>
      </c>
      <c r="I12" s="66"/>
      <c r="J12" s="66"/>
    </row>
    <row r="13" spans="1:11" ht="15" thickBot="1" x14ac:dyDescent="0.4">
      <c r="A13" s="2"/>
      <c r="B13" t="s">
        <v>6</v>
      </c>
      <c r="C13" s="14">
        <f>C11*C12</f>
        <v>0</v>
      </c>
      <c r="D13" s="2"/>
      <c r="E13" t="s">
        <v>12</v>
      </c>
      <c r="F13" s="13" t="e">
        <f>F12/C13</f>
        <v>#DIV/0!</v>
      </c>
      <c r="G13" s="64"/>
      <c r="H13" s="67" t="s">
        <v>49</v>
      </c>
      <c r="I13" s="67"/>
      <c r="J13" s="67"/>
    </row>
    <row r="14" spans="1:11" ht="15.5" thickTop="1" thickBot="1" x14ac:dyDescent="0.4">
      <c r="B14" s="8" t="s">
        <v>7</v>
      </c>
      <c r="C14" s="15">
        <f>C13/12</f>
        <v>0</v>
      </c>
      <c r="D14" s="2"/>
      <c r="E14" s="3"/>
      <c r="F14" s="9"/>
      <c r="I14" s="23"/>
    </row>
    <row r="15" spans="1:11" ht="15" thickTop="1" x14ac:dyDescent="0.35">
      <c r="B15" s="45"/>
      <c r="C15" s="46"/>
      <c r="D15" s="45"/>
      <c r="E15" s="45"/>
      <c r="F15" s="45"/>
      <c r="I15" s="23"/>
    </row>
    <row r="16" spans="1:11" ht="15" thickBot="1" x14ac:dyDescent="0.4">
      <c r="B16" s="12" t="s">
        <v>19</v>
      </c>
      <c r="C16" s="12" t="s">
        <v>18</v>
      </c>
      <c r="D16" s="12" t="s">
        <v>38</v>
      </c>
      <c r="E16" s="12" t="s">
        <v>25</v>
      </c>
      <c r="F16" s="12" t="s">
        <v>26</v>
      </c>
      <c r="K16" s="45"/>
    </row>
    <row r="17" spans="1:11" ht="15" thickTop="1" x14ac:dyDescent="0.35">
      <c r="A17" s="45"/>
      <c r="B17" s="10">
        <v>2024</v>
      </c>
      <c r="C17" s="5" t="s">
        <v>23</v>
      </c>
      <c r="D17" s="5">
        <f>SUMIF(Table1[MONTH], "August",Table1[DONATION AMOUNT])</f>
        <v>0</v>
      </c>
      <c r="E17" s="5">
        <f t="shared" ref="E17:E29" si="0">$C$14</f>
        <v>0</v>
      </c>
      <c r="F17" s="11">
        <f>Table13[[#This Row],[TOTAL DONATIONS]]-Table13[[#This Row],[TARGET]]</f>
        <v>0</v>
      </c>
    </row>
    <row r="18" spans="1:11" x14ac:dyDescent="0.35">
      <c r="B18" s="16">
        <v>2024</v>
      </c>
      <c r="C18" s="4" t="s">
        <v>24</v>
      </c>
      <c r="D18" s="4">
        <f>SUMIF(Table1[MONTH], "September",Table1[DONATION AMOUNT])</f>
        <v>0</v>
      </c>
      <c r="E18" s="4">
        <f t="shared" si="0"/>
        <v>0</v>
      </c>
      <c r="F18" s="17">
        <f>Table13[[#This Row],[TOTAL DONATIONS]]-Table13[[#This Row],[TARGET]]</f>
        <v>0</v>
      </c>
    </row>
    <row r="19" spans="1:11" x14ac:dyDescent="0.35">
      <c r="B19" s="18">
        <v>2024</v>
      </c>
      <c r="C19" s="12" t="s">
        <v>28</v>
      </c>
      <c r="D19" s="12">
        <f>SUMIF(Table1[MONTH], "October",Table1[DONATION AMOUNT])</f>
        <v>0</v>
      </c>
      <c r="E19" s="12">
        <f t="shared" si="0"/>
        <v>0</v>
      </c>
      <c r="F19" s="19">
        <f>Table13[[#This Row],[TOTAL DONATIONS]]-Table13[[#This Row],[TARGET]]</f>
        <v>0</v>
      </c>
      <c r="H19" s="65"/>
    </row>
    <row r="20" spans="1:11" x14ac:dyDescent="0.35">
      <c r="B20" s="16">
        <v>2024</v>
      </c>
      <c r="C20" s="4" t="s">
        <v>29</v>
      </c>
      <c r="D20" s="4">
        <f>SUMIF(Table1[MONTH], "November",Table1[DONATION AMOUNT])</f>
        <v>0</v>
      </c>
      <c r="E20" s="4">
        <f t="shared" si="0"/>
        <v>0</v>
      </c>
      <c r="F20" s="17">
        <f>Table13[[#This Row],[TOTAL DONATIONS]]-Table13[[#This Row],[TARGET]]</f>
        <v>0</v>
      </c>
    </row>
    <row r="21" spans="1:11" x14ac:dyDescent="0.35">
      <c r="B21" s="18">
        <v>2024</v>
      </c>
      <c r="C21" s="12" t="s">
        <v>30</v>
      </c>
      <c r="D21" s="12">
        <f>SUMIF(Table1[MONTH], "December",Table1[DONATION AMOUNT])</f>
        <v>0</v>
      </c>
      <c r="E21" s="12">
        <f t="shared" si="0"/>
        <v>0</v>
      </c>
      <c r="F21" s="19">
        <f>Table13[[#This Row],[TOTAL DONATIONS]]-Table13[[#This Row],[TARGET]]</f>
        <v>0</v>
      </c>
    </row>
    <row r="22" spans="1:11" x14ac:dyDescent="0.35">
      <c r="B22" s="16">
        <v>2025</v>
      </c>
      <c r="C22" s="4" t="s">
        <v>27</v>
      </c>
      <c r="D22" s="4">
        <f>SUMIF(Table1[MONTH], "January",Table1[DONATION AMOUNT])</f>
        <v>0</v>
      </c>
      <c r="E22" s="4">
        <f t="shared" si="0"/>
        <v>0</v>
      </c>
      <c r="F22" s="17">
        <f>Table13[[#This Row],[TOTAL DONATIONS]]-Table13[[#This Row],[TARGET]]</f>
        <v>0</v>
      </c>
    </row>
    <row r="23" spans="1:11" x14ac:dyDescent="0.35">
      <c r="B23" s="16">
        <v>2025</v>
      </c>
      <c r="C23" s="4" t="s">
        <v>32</v>
      </c>
      <c r="D23" s="4">
        <f>SUMIF(Table1[MONTH], "February",Table1[DONATION AMOUNT])</f>
        <v>0</v>
      </c>
      <c r="E23" s="4">
        <f t="shared" si="0"/>
        <v>0</v>
      </c>
      <c r="F23" s="17">
        <f>Table13[[#This Row],[TOTAL DONATIONS]]-Table13[[#This Row],[TARGET]]</f>
        <v>0</v>
      </c>
    </row>
    <row r="24" spans="1:11" x14ac:dyDescent="0.35">
      <c r="B24" s="16">
        <v>2025</v>
      </c>
      <c r="C24" s="4" t="s">
        <v>33</v>
      </c>
      <c r="D24" s="4">
        <f>SUMIF(Table1[MONTH], "March",Table1[DONATION AMOUNT])</f>
        <v>0</v>
      </c>
      <c r="E24" s="4">
        <f t="shared" si="0"/>
        <v>0</v>
      </c>
      <c r="F24" s="17">
        <f>Table13[[#This Row],[TOTAL DONATIONS]]-Table13[[#This Row],[TARGET]]</f>
        <v>0</v>
      </c>
    </row>
    <row r="25" spans="1:11" x14ac:dyDescent="0.35">
      <c r="B25" s="16">
        <v>2025</v>
      </c>
      <c r="C25" s="4" t="s">
        <v>34</v>
      </c>
      <c r="D25" s="4">
        <f>SUMIF(Table1[MONTH], "April",Table1[DONATION AMOUNT])</f>
        <v>0</v>
      </c>
      <c r="E25" s="4">
        <f t="shared" si="0"/>
        <v>0</v>
      </c>
      <c r="F25" s="17">
        <f>Table13[[#This Row],[TOTAL DONATIONS]]-Table13[[#This Row],[TARGET]]</f>
        <v>0</v>
      </c>
    </row>
    <row r="26" spans="1:11" x14ac:dyDescent="0.35">
      <c r="B26" s="16">
        <v>2025</v>
      </c>
      <c r="C26" s="4" t="s">
        <v>35</v>
      </c>
      <c r="D26" s="4">
        <f>SUMIF(Table1[MONTH], "May",Table1[DONATION AMOUNT])</f>
        <v>0</v>
      </c>
      <c r="E26" s="4">
        <f t="shared" si="0"/>
        <v>0</v>
      </c>
      <c r="F26" s="17">
        <f>Table13[[#This Row],[TOTAL DONATIONS]]-Table13[[#This Row],[TARGET]]</f>
        <v>0</v>
      </c>
    </row>
    <row r="27" spans="1:11" x14ac:dyDescent="0.35">
      <c r="B27" s="16">
        <v>2025</v>
      </c>
      <c r="C27" s="4" t="s">
        <v>36</v>
      </c>
      <c r="D27" s="4">
        <f>SUMIF(Table1[MONTH], "June",Table1[DONATION AMOUNT])</f>
        <v>0</v>
      </c>
      <c r="E27" s="4">
        <f t="shared" si="0"/>
        <v>0</v>
      </c>
      <c r="F27" s="17">
        <f>Table13[[#This Row],[TOTAL DONATIONS]]-Table13[[#This Row],[TARGET]]</f>
        <v>0</v>
      </c>
    </row>
    <row r="28" spans="1:11" x14ac:dyDescent="0.35">
      <c r="B28" s="16">
        <v>2025</v>
      </c>
      <c r="C28" s="4" t="s">
        <v>37</v>
      </c>
      <c r="D28" s="4">
        <f>SUMIF(Table1[MONTH], "July",Table1[DONATION AMOUNT])</f>
        <v>0</v>
      </c>
      <c r="E28" s="4">
        <f t="shared" si="0"/>
        <v>0</v>
      </c>
      <c r="F28" s="17">
        <f>Table13[[#This Row],[TOTAL DONATIONS]]-Table13[[#This Row],[TARGET]]</f>
        <v>0</v>
      </c>
    </row>
    <row r="29" spans="1:11" x14ac:dyDescent="0.35">
      <c r="B29" s="16"/>
      <c r="C29" s="4"/>
      <c r="D29" s="4"/>
      <c r="E29" s="4">
        <f t="shared" si="0"/>
        <v>0</v>
      </c>
      <c r="F29" s="17">
        <f>Table13[[#This Row],[TOTAL DONATIONS]]-Table13[[#This Row],[TARGET]]</f>
        <v>0</v>
      </c>
    </row>
    <row r="30" spans="1:11" x14ac:dyDescent="0.35">
      <c r="B30" s="4" t="s">
        <v>16</v>
      </c>
      <c r="C30" s="4"/>
      <c r="D30" s="4">
        <f>SUM(Table13[TOTAL DONATIONS])</f>
        <v>0</v>
      </c>
      <c r="E30" s="4"/>
      <c r="F30" s="17"/>
    </row>
    <row r="31" spans="1:11" ht="15" thickBot="1" x14ac:dyDescent="0.4"/>
    <row r="32" spans="1:11" ht="22" thickTop="1" thickBot="1" x14ac:dyDescent="0.55000000000000004">
      <c r="A32" s="2"/>
      <c r="B32" s="35" t="s">
        <v>13</v>
      </c>
      <c r="C32" s="35"/>
      <c r="D32" s="35"/>
      <c r="E32" s="35"/>
      <c r="F32" s="35"/>
      <c r="G32" s="35"/>
      <c r="H32" s="35"/>
      <c r="I32" s="35"/>
      <c r="J32" s="35"/>
      <c r="K32" s="1"/>
    </row>
    <row r="33" spans="2:10" ht="15" thickBot="1" x14ac:dyDescent="0.4">
      <c r="B33" s="52" t="s">
        <v>17</v>
      </c>
      <c r="C33" s="53" t="s">
        <v>18</v>
      </c>
      <c r="D33" s="53" t="s">
        <v>19</v>
      </c>
      <c r="E33" s="53" t="s">
        <v>20</v>
      </c>
      <c r="F33" s="53" t="s">
        <v>21</v>
      </c>
      <c r="G33" s="54" t="s">
        <v>22</v>
      </c>
      <c r="H33" s="55" t="s">
        <v>44</v>
      </c>
      <c r="I33" s="56" t="s">
        <v>45</v>
      </c>
      <c r="J33" s="27" t="s">
        <v>41</v>
      </c>
    </row>
    <row r="34" spans="2:10" ht="15" thickTop="1" x14ac:dyDescent="0.35">
      <c r="B34" s="20"/>
      <c r="C34" s="5"/>
      <c r="D34" s="5"/>
      <c r="E34" s="5"/>
      <c r="F34" s="5"/>
      <c r="G34" s="29"/>
      <c r="H34" s="19"/>
      <c r="I34" s="29"/>
      <c r="J34" s="32">
        <f>Table1[[#This Row],[DONATION AMOUNT]]-Table1[[#This Row],[VALUE OF ITEM(S)]]</f>
        <v>0</v>
      </c>
    </row>
    <row r="35" spans="2:10" x14ac:dyDescent="0.35">
      <c r="B35" s="21"/>
      <c r="C35" s="4"/>
      <c r="D35" s="4"/>
      <c r="E35" s="4"/>
      <c r="F35" s="4"/>
      <c r="G35" s="31"/>
      <c r="H35" s="17"/>
      <c r="I35" s="30"/>
      <c r="J35" s="33">
        <f>Table1[[#This Row],[DONATION AMOUNT]]-Table1[[#This Row],[VALUE OF ITEM(S)]]</f>
        <v>0</v>
      </c>
    </row>
    <row r="36" spans="2:10" x14ac:dyDescent="0.35">
      <c r="B36" s="22"/>
      <c r="C36" s="12"/>
      <c r="D36" s="12"/>
      <c r="E36" s="12"/>
      <c r="F36" s="12"/>
      <c r="G36" s="29"/>
      <c r="H36" s="19"/>
      <c r="I36" s="29"/>
      <c r="J36" s="32">
        <f>Table1[[#This Row],[DONATION AMOUNT]]-Table1[[#This Row],[VALUE OF ITEM(S)]]</f>
        <v>0</v>
      </c>
    </row>
    <row r="37" spans="2:10" x14ac:dyDescent="0.35">
      <c r="B37" s="21"/>
      <c r="C37" s="4"/>
      <c r="D37" s="4"/>
      <c r="E37" s="4"/>
      <c r="F37" s="4"/>
      <c r="G37" s="31"/>
      <c r="H37" s="17"/>
      <c r="I37" s="31"/>
      <c r="J37" s="33">
        <f>Table1[[#This Row],[DONATION AMOUNT]]-Table1[[#This Row],[VALUE OF ITEM(S)]]</f>
        <v>0</v>
      </c>
    </row>
    <row r="38" spans="2:10" x14ac:dyDescent="0.35">
      <c r="B38" s="22"/>
      <c r="C38" s="12"/>
      <c r="D38" s="12"/>
      <c r="E38" s="12"/>
      <c r="F38" s="12"/>
      <c r="G38" s="29"/>
      <c r="H38" s="19"/>
      <c r="I38" s="29"/>
      <c r="J38" s="32">
        <f>Table1[[#This Row],[DONATION AMOUNT]]-Table1[[#This Row],[VALUE OF ITEM(S)]]</f>
        <v>0</v>
      </c>
    </row>
    <row r="39" spans="2:10" x14ac:dyDescent="0.35">
      <c r="B39" s="21"/>
      <c r="C39" s="4"/>
      <c r="D39" s="4"/>
      <c r="E39" s="4"/>
      <c r="F39" s="4"/>
      <c r="G39" s="31"/>
      <c r="H39" s="17"/>
      <c r="I39" s="31"/>
      <c r="J39" s="33">
        <f>Table1[[#This Row],[DONATION AMOUNT]]-Table1[[#This Row],[VALUE OF ITEM(S)]]</f>
        <v>0</v>
      </c>
    </row>
    <row r="40" spans="2:10" x14ac:dyDescent="0.35">
      <c r="B40" s="21"/>
      <c r="C40" s="4"/>
      <c r="D40" s="4"/>
      <c r="E40" s="4"/>
      <c r="F40" s="4"/>
      <c r="G40" s="31"/>
      <c r="H40" s="17"/>
      <c r="I40" s="31"/>
      <c r="J40" s="33">
        <f>Table1[[#This Row],[DONATION AMOUNT]]-Table1[[#This Row],[VALUE OF ITEM(S)]]</f>
        <v>0</v>
      </c>
    </row>
    <row r="41" spans="2:10" x14ac:dyDescent="0.35">
      <c r="B41" s="21"/>
      <c r="C41" s="4"/>
      <c r="D41" s="4"/>
      <c r="E41" s="4"/>
      <c r="F41" s="4"/>
      <c r="G41" s="31"/>
      <c r="H41" s="17"/>
      <c r="I41" s="31"/>
      <c r="J41" s="33">
        <f>Table1[[#This Row],[DONATION AMOUNT]]-Table1[[#This Row],[VALUE OF ITEM(S)]]</f>
        <v>0</v>
      </c>
    </row>
    <row r="42" spans="2:10" x14ac:dyDescent="0.35">
      <c r="B42" s="21"/>
      <c r="C42" s="4"/>
      <c r="D42" s="4"/>
      <c r="E42" s="4"/>
      <c r="F42" s="4"/>
      <c r="G42" s="31"/>
      <c r="H42" s="17"/>
      <c r="I42" s="31"/>
      <c r="J42" s="33">
        <f>Table1[[#This Row],[DONATION AMOUNT]]-Table1[[#This Row],[VALUE OF ITEM(S)]]</f>
        <v>0</v>
      </c>
    </row>
    <row r="43" spans="2:10" x14ac:dyDescent="0.35">
      <c r="B43" s="21"/>
      <c r="C43" s="4"/>
      <c r="D43" s="4"/>
      <c r="E43" s="4"/>
      <c r="F43" s="4"/>
      <c r="G43" s="31"/>
      <c r="H43" s="17"/>
      <c r="I43" s="31"/>
      <c r="J43" s="33">
        <f>Table1[[#This Row],[DONATION AMOUNT]]-Table1[[#This Row],[VALUE OF ITEM(S)]]</f>
        <v>0</v>
      </c>
    </row>
    <row r="44" spans="2:10" x14ac:dyDescent="0.35">
      <c r="B44" s="21"/>
      <c r="C44" s="4"/>
      <c r="D44" s="4"/>
      <c r="E44" s="4"/>
      <c r="F44" s="4"/>
      <c r="G44" s="31"/>
      <c r="H44" s="17"/>
      <c r="I44" s="31"/>
      <c r="J44" s="33">
        <f>Table1[[#This Row],[DONATION AMOUNT]]-Table1[[#This Row],[VALUE OF ITEM(S)]]</f>
        <v>0</v>
      </c>
    </row>
    <row r="45" spans="2:10" x14ac:dyDescent="0.35">
      <c r="B45" s="21"/>
      <c r="C45" s="4"/>
      <c r="D45" s="4"/>
      <c r="E45" s="4"/>
      <c r="F45" s="4"/>
      <c r="G45" s="31"/>
      <c r="H45" s="17"/>
      <c r="I45" s="31"/>
      <c r="J45" s="33">
        <f>Table1[[#This Row],[DONATION AMOUNT]]-Table1[[#This Row],[VALUE OF ITEM(S)]]</f>
        <v>0</v>
      </c>
    </row>
    <row r="46" spans="2:10" x14ac:dyDescent="0.35">
      <c r="B46" s="21"/>
      <c r="C46" s="4"/>
      <c r="D46" s="4"/>
      <c r="E46" s="4"/>
      <c r="F46" s="4"/>
      <c r="G46" s="31"/>
      <c r="H46" s="17"/>
      <c r="I46" s="31"/>
      <c r="J46" s="33">
        <f>Table1[[#This Row],[DONATION AMOUNT]]-Table1[[#This Row],[VALUE OF ITEM(S)]]</f>
        <v>0</v>
      </c>
    </row>
    <row r="47" spans="2:10" x14ac:dyDescent="0.35">
      <c r="B47" s="21"/>
      <c r="C47" s="4"/>
      <c r="D47" s="4"/>
      <c r="E47" s="4"/>
      <c r="F47" s="4"/>
      <c r="G47" s="31"/>
      <c r="H47" s="17"/>
      <c r="I47" s="31"/>
      <c r="J47" s="33">
        <f>Table1[[#This Row],[DONATION AMOUNT]]-Table1[[#This Row],[VALUE OF ITEM(S)]]</f>
        <v>0</v>
      </c>
    </row>
    <row r="48" spans="2:10" x14ac:dyDescent="0.35">
      <c r="B48" s="21"/>
      <c r="C48" s="4"/>
      <c r="D48" s="4"/>
      <c r="E48" s="4"/>
      <c r="F48" s="4"/>
      <c r="G48" s="31"/>
      <c r="H48" s="17"/>
      <c r="I48" s="31"/>
      <c r="J48" s="33">
        <f>Table1[[#This Row],[DONATION AMOUNT]]-Table1[[#This Row],[VALUE OF ITEM(S)]]</f>
        <v>0</v>
      </c>
    </row>
    <row r="49" spans="2:10" x14ac:dyDescent="0.35">
      <c r="B49" s="21"/>
      <c r="C49" s="4"/>
      <c r="D49" s="4"/>
      <c r="E49" s="4"/>
      <c r="F49" s="4"/>
      <c r="G49" s="31"/>
      <c r="H49" s="17"/>
      <c r="I49" s="31"/>
      <c r="J49" s="33">
        <f>Table1[[#This Row],[DONATION AMOUNT]]-Table1[[#This Row],[VALUE OF ITEM(S)]]</f>
        <v>0</v>
      </c>
    </row>
    <row r="50" spans="2:10" x14ac:dyDescent="0.35">
      <c r="B50" s="21"/>
      <c r="C50" s="4"/>
      <c r="D50" s="4"/>
      <c r="E50" s="4"/>
      <c r="F50" s="4"/>
      <c r="G50" s="31"/>
      <c r="H50" s="17"/>
      <c r="I50" s="31"/>
      <c r="J50" s="33">
        <f>Table1[[#This Row],[DONATION AMOUNT]]-Table1[[#This Row],[VALUE OF ITEM(S)]]</f>
        <v>0</v>
      </c>
    </row>
    <row r="51" spans="2:10" x14ac:dyDescent="0.35">
      <c r="B51" s="21"/>
      <c r="C51" s="4"/>
      <c r="D51" s="4"/>
      <c r="E51" s="4"/>
      <c r="F51" s="4"/>
      <c r="G51" s="31"/>
      <c r="H51" s="17"/>
      <c r="I51" s="31"/>
      <c r="J51" s="33">
        <f>Table1[[#This Row],[DONATION AMOUNT]]-Table1[[#This Row],[VALUE OF ITEM(S)]]</f>
        <v>0</v>
      </c>
    </row>
    <row r="52" spans="2:10" x14ac:dyDescent="0.35">
      <c r="B52" s="21"/>
      <c r="C52" s="4"/>
      <c r="D52" s="4"/>
      <c r="E52" s="4"/>
      <c r="F52" s="4"/>
      <c r="G52" s="31"/>
      <c r="H52" s="17"/>
      <c r="I52" s="31"/>
      <c r="J52" s="33">
        <f>Table1[[#This Row],[DONATION AMOUNT]]-Table1[[#This Row],[VALUE OF ITEM(S)]]</f>
        <v>0</v>
      </c>
    </row>
    <row r="53" spans="2:10" x14ac:dyDescent="0.35">
      <c r="B53" s="21"/>
      <c r="C53" s="4"/>
      <c r="D53" s="4"/>
      <c r="E53" s="4"/>
      <c r="F53" s="4"/>
      <c r="G53" s="31"/>
      <c r="H53" s="17"/>
      <c r="I53" s="31"/>
      <c r="J53" s="33">
        <f>Table1[[#This Row],[DONATION AMOUNT]]-Table1[[#This Row],[VALUE OF ITEM(S)]]</f>
        <v>0</v>
      </c>
    </row>
    <row r="54" spans="2:10" x14ac:dyDescent="0.35">
      <c r="B54" s="21"/>
      <c r="C54" s="4"/>
      <c r="D54" s="4"/>
      <c r="E54" s="4"/>
      <c r="F54" s="4"/>
      <c r="G54" s="31"/>
      <c r="H54" s="17"/>
      <c r="I54" s="31"/>
      <c r="J54" s="33">
        <f>Table1[[#This Row],[DONATION AMOUNT]]-Table1[[#This Row],[VALUE OF ITEM(S)]]</f>
        <v>0</v>
      </c>
    </row>
    <row r="55" spans="2:10" x14ac:dyDescent="0.35">
      <c r="B55" s="21"/>
      <c r="C55" s="4"/>
      <c r="D55" s="4"/>
      <c r="E55" s="4"/>
      <c r="F55" s="4"/>
      <c r="G55" s="31"/>
      <c r="H55" s="17"/>
      <c r="I55" s="31"/>
      <c r="J55" s="33">
        <f>Table1[[#This Row],[DONATION AMOUNT]]-Table1[[#This Row],[VALUE OF ITEM(S)]]</f>
        <v>0</v>
      </c>
    </row>
    <row r="56" spans="2:10" x14ac:dyDescent="0.35">
      <c r="B56" s="21"/>
      <c r="C56" s="4"/>
      <c r="D56" s="4"/>
      <c r="E56" s="4"/>
      <c r="F56" s="4"/>
      <c r="G56" s="31"/>
      <c r="H56" s="17"/>
      <c r="I56" s="31"/>
      <c r="J56" s="33">
        <f>Table1[[#This Row],[DONATION AMOUNT]]-Table1[[#This Row],[VALUE OF ITEM(S)]]</f>
        <v>0</v>
      </c>
    </row>
    <row r="57" spans="2:10" x14ac:dyDescent="0.35">
      <c r="B57" s="21"/>
      <c r="C57" s="4"/>
      <c r="D57" s="4"/>
      <c r="E57" s="4"/>
      <c r="F57" s="4"/>
      <c r="G57" s="31"/>
      <c r="H57" s="17"/>
      <c r="I57" s="31"/>
      <c r="J57" s="33">
        <f>Table1[[#This Row],[DONATION AMOUNT]]-Table1[[#This Row],[VALUE OF ITEM(S)]]</f>
        <v>0</v>
      </c>
    </row>
    <row r="58" spans="2:10" x14ac:dyDescent="0.35">
      <c r="B58" s="21"/>
      <c r="C58" s="4"/>
      <c r="D58" s="4"/>
      <c r="E58" s="4"/>
      <c r="F58" s="4"/>
      <c r="G58" s="31"/>
      <c r="H58" s="17"/>
      <c r="I58" s="31"/>
      <c r="J58" s="33">
        <f>Table1[[#This Row],[DONATION AMOUNT]]-Table1[[#This Row],[VALUE OF ITEM(S)]]</f>
        <v>0</v>
      </c>
    </row>
    <row r="59" spans="2:10" x14ac:dyDescent="0.35">
      <c r="B59" s="21"/>
      <c r="C59" s="4"/>
      <c r="D59" s="4"/>
      <c r="E59" s="4"/>
      <c r="F59" s="4"/>
      <c r="G59" s="31"/>
      <c r="H59" s="17"/>
      <c r="I59" s="31"/>
      <c r="J59" s="33">
        <f>Table1[[#This Row],[DONATION AMOUNT]]-Table1[[#This Row],[VALUE OF ITEM(S)]]</f>
        <v>0</v>
      </c>
    </row>
    <row r="60" spans="2:10" x14ac:dyDescent="0.35">
      <c r="B60" s="21"/>
      <c r="C60" s="4"/>
      <c r="D60" s="4"/>
      <c r="E60" s="4"/>
      <c r="F60" s="4"/>
      <c r="G60" s="31"/>
      <c r="H60" s="17"/>
      <c r="I60" s="31"/>
      <c r="J60" s="33">
        <f>Table1[[#This Row],[DONATION AMOUNT]]-Table1[[#This Row],[VALUE OF ITEM(S)]]</f>
        <v>0</v>
      </c>
    </row>
    <row r="61" spans="2:10" x14ac:dyDescent="0.35">
      <c r="B61" s="21"/>
      <c r="C61" s="4"/>
      <c r="D61" s="4"/>
      <c r="E61" s="4"/>
      <c r="F61" s="4"/>
      <c r="G61" s="31"/>
      <c r="H61" s="17"/>
      <c r="I61" s="31"/>
      <c r="J61" s="33">
        <f>Table1[[#This Row],[DONATION AMOUNT]]-Table1[[#This Row],[VALUE OF ITEM(S)]]</f>
        <v>0</v>
      </c>
    </row>
    <row r="62" spans="2:10" x14ac:dyDescent="0.35">
      <c r="B62" s="21"/>
      <c r="C62" s="4"/>
      <c r="D62" s="4"/>
      <c r="E62" s="4"/>
      <c r="F62" s="4"/>
      <c r="G62" s="31"/>
      <c r="H62" s="17"/>
      <c r="I62" s="31"/>
      <c r="J62" s="33">
        <f>Table1[[#This Row],[DONATION AMOUNT]]-Table1[[#This Row],[VALUE OF ITEM(S)]]</f>
        <v>0</v>
      </c>
    </row>
    <row r="63" spans="2:10" x14ac:dyDescent="0.35">
      <c r="B63" s="21"/>
      <c r="C63" s="4"/>
      <c r="D63" s="4"/>
      <c r="E63" s="4"/>
      <c r="F63" s="4"/>
      <c r="G63" s="31"/>
      <c r="H63" s="17"/>
      <c r="I63" s="31"/>
      <c r="J63" s="33">
        <f>Table1[[#This Row],[DONATION AMOUNT]]-Table1[[#This Row],[VALUE OF ITEM(S)]]</f>
        <v>0</v>
      </c>
    </row>
    <row r="64" spans="2:10" x14ac:dyDescent="0.35">
      <c r="B64" s="21"/>
      <c r="C64" s="4"/>
      <c r="D64" s="4"/>
      <c r="E64" s="4"/>
      <c r="F64" s="4"/>
      <c r="G64" s="31"/>
      <c r="H64" s="17"/>
      <c r="I64" s="31"/>
      <c r="J64" s="33">
        <f>Table1[[#This Row],[DONATION AMOUNT]]-Table1[[#This Row],[VALUE OF ITEM(S)]]</f>
        <v>0</v>
      </c>
    </row>
    <row r="65" spans="2:11" x14ac:dyDescent="0.35">
      <c r="B65" s="21"/>
      <c r="C65" s="4"/>
      <c r="D65" s="4"/>
      <c r="E65" s="4"/>
      <c r="F65" s="4"/>
      <c r="G65" s="31"/>
      <c r="H65" s="17"/>
      <c r="I65" s="31"/>
      <c r="J65" s="33">
        <f>Table1[[#This Row],[DONATION AMOUNT]]-Table1[[#This Row],[VALUE OF ITEM(S)]]</f>
        <v>0</v>
      </c>
    </row>
    <row r="66" spans="2:11" x14ac:dyDescent="0.35">
      <c r="B66" s="21"/>
      <c r="C66" s="4"/>
      <c r="D66" s="4"/>
      <c r="E66" s="4"/>
      <c r="F66" s="4"/>
      <c r="G66" s="31"/>
      <c r="H66" s="17"/>
      <c r="I66" s="31"/>
      <c r="J66" s="33">
        <f>Table1[[#This Row],[DONATION AMOUNT]]-Table1[[#This Row],[VALUE OF ITEM(S)]]</f>
        <v>0</v>
      </c>
    </row>
    <row r="67" spans="2:11" x14ac:dyDescent="0.35">
      <c r="B67" s="21"/>
      <c r="C67" s="4"/>
      <c r="D67" s="4"/>
      <c r="E67" s="4"/>
      <c r="F67" s="4"/>
      <c r="G67" s="31"/>
      <c r="H67" s="17"/>
      <c r="I67" s="31"/>
      <c r="J67" s="33">
        <f>Table1[[#This Row],[DONATION AMOUNT]]-Table1[[#This Row],[VALUE OF ITEM(S)]]</f>
        <v>0</v>
      </c>
      <c r="K67" s="1"/>
    </row>
    <row r="68" spans="2:11" x14ac:dyDescent="0.35">
      <c r="B68" s="21"/>
      <c r="C68" s="4"/>
      <c r="D68" s="4"/>
      <c r="E68" s="4"/>
      <c r="F68" s="4"/>
      <c r="G68" s="31"/>
      <c r="H68" s="17"/>
      <c r="I68" s="31"/>
      <c r="J68" s="33">
        <f>Table1[[#This Row],[DONATION AMOUNT]]-Table1[[#This Row],[VALUE OF ITEM(S)]]</f>
        <v>0</v>
      </c>
    </row>
    <row r="69" spans="2:11" x14ac:dyDescent="0.35">
      <c r="B69" s="21"/>
      <c r="C69" s="4"/>
      <c r="D69" s="4"/>
      <c r="E69" s="4"/>
      <c r="F69" s="4"/>
      <c r="G69" s="31"/>
      <c r="H69" s="17"/>
      <c r="I69" s="31"/>
      <c r="J69" s="33">
        <f>Table1[[#This Row],[DONATION AMOUNT]]-Table1[[#This Row],[VALUE OF ITEM(S)]]</f>
        <v>0</v>
      </c>
    </row>
    <row r="70" spans="2:11" x14ac:dyDescent="0.35">
      <c r="B70" s="21"/>
      <c r="C70" s="4"/>
      <c r="D70" s="4"/>
      <c r="E70" s="4"/>
      <c r="F70" s="4"/>
      <c r="G70" s="31"/>
      <c r="H70" s="17"/>
      <c r="I70" s="31"/>
      <c r="J70" s="33">
        <f>Table1[[#This Row],[DONATION AMOUNT]]-Table1[[#This Row],[VALUE OF ITEM(S)]]</f>
        <v>0</v>
      </c>
    </row>
    <row r="71" spans="2:11" x14ac:dyDescent="0.35">
      <c r="B71" s="21"/>
      <c r="C71" s="4"/>
      <c r="D71" s="4"/>
      <c r="E71" s="4"/>
      <c r="F71" s="4"/>
      <c r="G71" s="31"/>
      <c r="H71" s="17"/>
      <c r="I71" s="31"/>
      <c r="J71" s="33">
        <f>Table1[[#This Row],[DONATION AMOUNT]]-Table1[[#This Row],[VALUE OF ITEM(S)]]</f>
        <v>0</v>
      </c>
    </row>
    <row r="72" spans="2:11" x14ac:dyDescent="0.35">
      <c r="B72" s="21"/>
      <c r="C72" s="4"/>
      <c r="D72" s="4"/>
      <c r="E72" s="4"/>
      <c r="F72" s="4"/>
      <c r="G72" s="31"/>
      <c r="H72" s="17"/>
      <c r="I72" s="31"/>
      <c r="J72" s="33">
        <f>Table1[[#This Row],[DONATION AMOUNT]]-Table1[[#This Row],[VALUE OF ITEM(S)]]</f>
        <v>0</v>
      </c>
    </row>
    <row r="73" spans="2:11" x14ac:dyDescent="0.35">
      <c r="B73" s="21"/>
      <c r="C73" s="4"/>
      <c r="D73" s="4"/>
      <c r="E73" s="4"/>
      <c r="F73" s="4"/>
      <c r="G73" s="31"/>
      <c r="H73" s="17"/>
      <c r="I73" s="31"/>
      <c r="J73" s="33">
        <f>Table1[[#This Row],[DONATION AMOUNT]]-Table1[[#This Row],[VALUE OF ITEM(S)]]</f>
        <v>0</v>
      </c>
    </row>
    <row r="74" spans="2:11" x14ac:dyDescent="0.35">
      <c r="B74" s="21"/>
      <c r="C74" s="4"/>
      <c r="D74" s="4"/>
      <c r="E74" s="4"/>
      <c r="F74" s="4"/>
      <c r="G74" s="31"/>
      <c r="H74" s="17"/>
      <c r="I74" s="31"/>
      <c r="J74" s="33">
        <f>Table1[[#This Row],[DONATION AMOUNT]]-Table1[[#This Row],[VALUE OF ITEM(S)]]</f>
        <v>0</v>
      </c>
    </row>
    <row r="75" spans="2:11" x14ac:dyDescent="0.35">
      <c r="B75" s="21"/>
      <c r="C75" s="4"/>
      <c r="D75" s="4"/>
      <c r="E75" s="4"/>
      <c r="F75" s="4"/>
      <c r="G75" s="31"/>
      <c r="H75" s="17"/>
      <c r="I75" s="31"/>
      <c r="J75" s="33">
        <f>Table1[[#This Row],[DONATION AMOUNT]]-Table1[[#This Row],[VALUE OF ITEM(S)]]</f>
        <v>0</v>
      </c>
    </row>
    <row r="76" spans="2:11" ht="15" thickBot="1" x14ac:dyDescent="0.4">
      <c r="B76" s="6" t="s">
        <v>16</v>
      </c>
      <c r="C76" s="7"/>
      <c r="D76" s="7"/>
      <c r="E76" s="7"/>
      <c r="F76" s="7"/>
      <c r="G76" s="34">
        <f>SUM(Table1[DONATION AMOUNT])</f>
        <v>0</v>
      </c>
      <c r="H76" s="7"/>
      <c r="I76" s="34">
        <f>SUM(Table1[VALUE OF ITEM(S)])</f>
        <v>0</v>
      </c>
      <c r="J76" s="34">
        <f>SUM(Table1[CALCULATED IN-KIND AMOUNT])</f>
        <v>0</v>
      </c>
    </row>
    <row r="77" spans="2:11" ht="15" thickTop="1" x14ac:dyDescent="0.35"/>
  </sheetData>
  <mergeCells count="8">
    <mergeCell ref="B32:J32"/>
    <mergeCell ref="B2:J3"/>
    <mergeCell ref="B5:J6"/>
    <mergeCell ref="B8:C8"/>
    <mergeCell ref="E8:F8"/>
    <mergeCell ref="H11:J11"/>
    <mergeCell ref="H12:J12"/>
    <mergeCell ref="H13:J13"/>
  </mergeCells>
  <phoneticPr fontId="6" type="noConversion"/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8A85C0D5-1D93-4DEA-AF33-A5074CE8E95F}">
          <x14:formula1>
            <xm:f>'Data Val. Lists'!$C$3:$C$14</xm:f>
          </x14:formula1>
          <xm:sqref>C33</xm:sqref>
        </x14:dataValidation>
        <x14:dataValidation type="list" allowBlank="1" showInputMessage="1" showErrorMessage="1" xr:uid="{D2DBF9B7-3F8D-4563-A5F6-37E4825B3D0B}">
          <x14:formula1>
            <xm:f>'Data Val. Lists'!$C$3:$C$14</xm:f>
          </x14:formula1>
          <xm:sqref>C34:C75</xm:sqref>
        </x14:dataValidation>
        <x14:dataValidation type="list" allowBlank="1" showInputMessage="1" showErrorMessage="1" xr:uid="{6AE91DB3-1E74-4B5C-B335-BC8D480C4AFD}">
          <x14:formula1>
            <xm:f>'Data Val. Lists'!$A$3:$A$33</xm:f>
          </x14:formula1>
          <xm:sqref>B34:B75</xm:sqref>
        </x14:dataValidation>
        <x14:dataValidation type="list" allowBlank="1" showInputMessage="1" showErrorMessage="1" xr:uid="{FE47DAB4-848F-4676-B85C-6669D7C0931B}">
          <x14:formula1>
            <xm:f>'Data Val. Lists'!$E$3:$E$4</xm:f>
          </x14:formula1>
          <xm:sqref>D34:D75</xm:sqref>
        </x14:dataValidation>
        <x14:dataValidation type="list" allowBlank="1" showInputMessage="1" showErrorMessage="1" xr:uid="{52379C5C-FF2B-40A3-B7F4-7C28F0B43A72}">
          <x14:formula1>
            <xm:f>'Data Val. Lists'!$G$3:$G$4</xm:f>
          </x14:formula1>
          <xm:sqref>H34:H75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A4A1-5F8E-4469-A5AC-707C87BE935E}">
  <dimension ref="A1:G33"/>
  <sheetViews>
    <sheetView workbookViewId="0">
      <selection activeCell="G5" sqref="G5"/>
    </sheetView>
  </sheetViews>
  <sheetFormatPr defaultRowHeight="14.5" x14ac:dyDescent="0.35"/>
  <cols>
    <col min="3" max="3" width="9.81640625" bestFit="1" customWidth="1"/>
    <col min="4" max="4" width="7.453125" customWidth="1"/>
    <col min="5" max="5" width="5.453125" bestFit="1" customWidth="1"/>
    <col min="7" max="7" width="16.6328125" bestFit="1" customWidth="1"/>
  </cols>
  <sheetData>
    <row r="1" spans="1:7" ht="15" thickBot="1" x14ac:dyDescent="0.4"/>
    <row r="2" spans="1:7" ht="15.5" thickTop="1" thickBot="1" x14ac:dyDescent="0.4">
      <c r="A2" s="24" t="s">
        <v>17</v>
      </c>
      <c r="B2" s="26"/>
      <c r="C2" s="25" t="s">
        <v>18</v>
      </c>
      <c r="D2" s="25"/>
      <c r="E2" s="25" t="s">
        <v>19</v>
      </c>
      <c r="G2" s="28" t="s">
        <v>40</v>
      </c>
    </row>
    <row r="3" spans="1:7" x14ac:dyDescent="0.35">
      <c r="A3">
        <v>1</v>
      </c>
      <c r="C3" t="s">
        <v>31</v>
      </c>
      <c r="E3">
        <v>2024</v>
      </c>
      <c r="G3" t="s">
        <v>42</v>
      </c>
    </row>
    <row r="4" spans="1:7" x14ac:dyDescent="0.35">
      <c r="A4">
        <v>2</v>
      </c>
      <c r="C4" t="s">
        <v>32</v>
      </c>
      <c r="E4">
        <v>2025</v>
      </c>
      <c r="G4" t="s">
        <v>43</v>
      </c>
    </row>
    <row r="5" spans="1:7" x14ac:dyDescent="0.35">
      <c r="A5">
        <v>3</v>
      </c>
      <c r="C5" t="s">
        <v>33</v>
      </c>
    </row>
    <row r="6" spans="1:7" x14ac:dyDescent="0.35">
      <c r="A6">
        <v>4</v>
      </c>
      <c r="C6" t="s">
        <v>34</v>
      </c>
    </row>
    <row r="7" spans="1:7" x14ac:dyDescent="0.35">
      <c r="A7">
        <v>5</v>
      </c>
      <c r="C7" t="s">
        <v>35</v>
      </c>
    </row>
    <row r="8" spans="1:7" x14ac:dyDescent="0.35">
      <c r="A8">
        <v>6</v>
      </c>
      <c r="C8" t="s">
        <v>36</v>
      </c>
    </row>
    <row r="9" spans="1:7" x14ac:dyDescent="0.35">
      <c r="A9">
        <v>7</v>
      </c>
      <c r="C9" t="s">
        <v>39</v>
      </c>
    </row>
    <row r="10" spans="1:7" x14ac:dyDescent="0.35">
      <c r="A10">
        <v>8</v>
      </c>
      <c r="C10" t="s">
        <v>23</v>
      </c>
    </row>
    <row r="11" spans="1:7" x14ac:dyDescent="0.35">
      <c r="A11">
        <v>9</v>
      </c>
      <c r="C11" t="s">
        <v>24</v>
      </c>
    </row>
    <row r="12" spans="1:7" x14ac:dyDescent="0.35">
      <c r="A12">
        <v>10</v>
      </c>
      <c r="C12" t="s">
        <v>28</v>
      </c>
    </row>
    <row r="13" spans="1:7" x14ac:dyDescent="0.35">
      <c r="A13">
        <v>11</v>
      </c>
      <c r="C13" t="s">
        <v>29</v>
      </c>
    </row>
    <row r="14" spans="1:7" x14ac:dyDescent="0.35">
      <c r="A14">
        <v>12</v>
      </c>
      <c r="C14" t="s">
        <v>30</v>
      </c>
    </row>
    <row r="15" spans="1:7" x14ac:dyDescent="0.35">
      <c r="A15">
        <v>13</v>
      </c>
    </row>
    <row r="16" spans="1:7" x14ac:dyDescent="0.35">
      <c r="A16">
        <v>14</v>
      </c>
    </row>
    <row r="17" spans="1:1" x14ac:dyDescent="0.35">
      <c r="A17">
        <v>15</v>
      </c>
    </row>
    <row r="18" spans="1:1" x14ac:dyDescent="0.35">
      <c r="A18">
        <v>16</v>
      </c>
    </row>
    <row r="19" spans="1:1" x14ac:dyDescent="0.35">
      <c r="A19">
        <v>17</v>
      </c>
    </row>
    <row r="20" spans="1:1" x14ac:dyDescent="0.35">
      <c r="A20">
        <v>18</v>
      </c>
    </row>
    <row r="21" spans="1:1" x14ac:dyDescent="0.35">
      <c r="A21">
        <v>19</v>
      </c>
    </row>
    <row r="22" spans="1:1" x14ac:dyDescent="0.35">
      <c r="A22">
        <v>20</v>
      </c>
    </row>
    <row r="23" spans="1:1" x14ac:dyDescent="0.35">
      <c r="A23">
        <v>21</v>
      </c>
    </row>
    <row r="24" spans="1:1" x14ac:dyDescent="0.35">
      <c r="A24">
        <v>22</v>
      </c>
    </row>
    <row r="25" spans="1:1" x14ac:dyDescent="0.35">
      <c r="A25">
        <v>23</v>
      </c>
    </row>
    <row r="26" spans="1:1" x14ac:dyDescent="0.35">
      <c r="A26">
        <v>24</v>
      </c>
    </row>
    <row r="27" spans="1:1" x14ac:dyDescent="0.35">
      <c r="A27">
        <v>25</v>
      </c>
    </row>
    <row r="28" spans="1:1" x14ac:dyDescent="0.35">
      <c r="A28">
        <v>26</v>
      </c>
    </row>
    <row r="29" spans="1:1" x14ac:dyDescent="0.35">
      <c r="A29">
        <v>27</v>
      </c>
    </row>
    <row r="30" spans="1:1" x14ac:dyDescent="0.35">
      <c r="A30">
        <v>28</v>
      </c>
    </row>
    <row r="31" spans="1:1" x14ac:dyDescent="0.35">
      <c r="A31">
        <v>29</v>
      </c>
    </row>
    <row r="32" spans="1:1" x14ac:dyDescent="0.35">
      <c r="A32">
        <v>30</v>
      </c>
    </row>
    <row r="33" spans="1:1" x14ac:dyDescent="0.35">
      <c r="A33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Fundraising Tracking</vt:lpstr>
      <vt:lpstr>Data Val.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Hernandez</dc:creator>
  <cp:lastModifiedBy>Thomas Hernandez</cp:lastModifiedBy>
  <dcterms:created xsi:type="dcterms:W3CDTF">2024-07-19T15:18:03Z</dcterms:created>
  <dcterms:modified xsi:type="dcterms:W3CDTF">2024-07-22T19:48:41Z</dcterms:modified>
</cp:coreProperties>
</file>